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limakovaOA\Desktop\ИУП 2022-2023\"/>
    </mc:Choice>
  </mc:AlternateContent>
  <bookViews>
    <workbookView xWindow="0" yWindow="0" windowWidth="17235" windowHeight="12195"/>
  </bookViews>
  <sheets>
    <sheet name="Вариант 4" sheetId="4" r:id="rId1"/>
  </sheets>
  <externalReferences>
    <externalReference r:id="rId2"/>
    <externalReference r:id="rId3"/>
  </externalReferences>
  <definedNames>
    <definedName name="н" localSheetId="0">'Вариант 4'!$H$16:$I$16</definedName>
    <definedName name="н">'[1]Вариант 2'!$H$16:$I$16</definedName>
    <definedName name="_xlnm.Print_Area" localSheetId="0">'Вариант 4'!$A$1:$G$71</definedName>
    <definedName name="полчаса" localSheetId="0">'Вариант 4'!$I$16:$I$17</definedName>
    <definedName name="полчаса">'[1]Вариант 2'!$I$16:$I$17</definedName>
    <definedName name="пят">'[2]Вариант 5'!$H$32:$H$33</definedName>
    <definedName name="пять">'[2]Вариант 5'!$H$31:$H$32</definedName>
    <definedName name="час" localSheetId="0">'Вариант 4'!$I$17:$I$21</definedName>
    <definedName name="час">'[1]Вариант 2'!$I$17:$I$20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4" l="1"/>
  <c r="C64" i="4" l="1"/>
  <c r="E64" i="4"/>
  <c r="F64" i="4"/>
  <c r="D27" i="4" l="1"/>
  <c r="D26" i="4"/>
  <c r="D60" i="4" l="1"/>
  <c r="D30" i="4" l="1"/>
  <c r="D29" i="4"/>
  <c r="D19" i="4"/>
  <c r="D63" i="4" l="1"/>
  <c r="D62" i="4"/>
  <c r="D61" i="4"/>
  <c r="D59" i="4"/>
  <c r="D58" i="4"/>
  <c r="D57" i="4"/>
  <c r="D56" i="4"/>
  <c r="D55" i="4"/>
  <c r="D54" i="4"/>
  <c r="D53" i="4"/>
  <c r="D52" i="4"/>
  <c r="D49" i="4"/>
  <c r="D47" i="4"/>
  <c r="D46" i="4"/>
  <c r="D44" i="4"/>
  <c r="D43" i="4"/>
  <c r="D42" i="4"/>
  <c r="D41" i="4"/>
  <c r="D40" i="4"/>
  <c r="D45" i="4"/>
  <c r="D39" i="4"/>
  <c r="D37" i="4"/>
  <c r="D38" i="4"/>
  <c r="D36" i="4"/>
  <c r="D64" i="4" s="1"/>
  <c r="D32" i="4"/>
  <c r="C17" i="4" l="1"/>
  <c r="D16" i="4"/>
  <c r="D17" i="4" l="1"/>
  <c r="D24" i="4"/>
  <c r="D22" i="4"/>
  <c r="D20" i="4"/>
  <c r="E65" i="4" l="1"/>
  <c r="C65" i="4"/>
  <c r="A66" i="4" s="1"/>
</calcChain>
</file>

<file path=xl/comments1.xml><?xml version="1.0" encoding="utf-8"?>
<comments xmlns="http://schemas.openxmlformats.org/spreadsheetml/2006/main">
  <authors>
    <author>Оксана Андреевна Климакова</author>
  </authors>
  <commentList>
    <comment ref="B8" authorId="0" shapeId="0">
      <text>
        <r>
          <rPr>
            <sz val="9"/>
            <color indexed="81"/>
            <rFont val="Times New Roman"/>
            <family val="1"/>
            <charset val="204"/>
          </rPr>
          <t>Введите свои Ф.И.О. в родительном падеже падеже</t>
        </r>
      </text>
    </comment>
    <comment ref="A16" authorId="0" shapeId="0">
      <text>
        <r>
          <rPr>
            <sz val="9"/>
            <color indexed="81"/>
            <rFont val="Times New Roman"/>
            <family val="1"/>
            <charset val="204"/>
          </rPr>
          <t>Необходимо выбрать один из двух предметов</t>
        </r>
      </text>
    </comment>
    <comment ref="C16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B19" authorId="0" shapeId="0">
      <text>
        <r>
          <rPr>
            <sz val="9"/>
            <color indexed="81"/>
            <rFont val="Times New Roman"/>
            <family val="1"/>
            <charset val="204"/>
          </rPr>
          <t>Предмет необязательный для выбора</t>
        </r>
      </text>
    </comment>
    <comment ref="C19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B20" authorId="0" shapeId="0">
      <text>
        <r>
          <rPr>
            <sz val="9"/>
            <color indexed="81"/>
            <rFont val="Times New Roman"/>
            <family val="1"/>
            <charset val="204"/>
          </rPr>
          <t>Предмет необязательный для выбора</t>
        </r>
      </text>
    </comment>
    <comment ref="C20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B22" authorId="0" shapeId="0">
      <text>
        <r>
          <rPr>
            <sz val="9"/>
            <color indexed="81"/>
            <rFont val="Times New Roman"/>
            <family val="1"/>
            <charset val="204"/>
          </rPr>
          <t>Предмет необязательный для выбора</t>
        </r>
      </text>
    </comment>
    <comment ref="C22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B24" authorId="0" shapeId="0">
      <text>
        <r>
          <rPr>
            <sz val="9"/>
            <color indexed="81"/>
            <rFont val="Times New Roman"/>
            <family val="1"/>
            <charset val="204"/>
          </rPr>
          <t>Предмет необязательный для выбора</t>
        </r>
      </text>
    </comment>
    <comment ref="C24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B26" authorId="0" shapeId="0">
      <text>
        <r>
          <rPr>
            <sz val="9"/>
            <color indexed="81"/>
            <rFont val="Times New Roman"/>
            <family val="1"/>
            <charset val="204"/>
          </rPr>
          <t>Предмет необязательный для выбора</t>
        </r>
      </text>
    </comment>
    <comment ref="C26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B27" authorId="0" shapeId="0">
      <text>
        <r>
          <rPr>
            <sz val="9"/>
            <color indexed="81"/>
            <rFont val="Times New Roman"/>
            <family val="1"/>
            <charset val="204"/>
          </rPr>
          <t>Предмет необязательный для выбора</t>
        </r>
      </text>
    </comment>
    <comment ref="C27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B29" authorId="0" shapeId="0">
      <text>
        <r>
          <rPr>
            <sz val="9"/>
            <color indexed="81"/>
            <rFont val="Times New Roman"/>
            <family val="1"/>
            <charset val="204"/>
          </rPr>
          <t>Предмет необязательный для выбора</t>
        </r>
      </text>
    </comment>
    <comment ref="C29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B30" authorId="0" shapeId="0">
      <text>
        <r>
          <rPr>
            <sz val="9"/>
            <color indexed="81"/>
            <rFont val="Times New Roman"/>
            <family val="1"/>
            <charset val="204"/>
          </rPr>
          <t>Предмет необязательный для выбора</t>
        </r>
      </text>
    </comment>
    <comment ref="C30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B32" authorId="0" shapeId="0">
      <text>
        <r>
          <rPr>
            <sz val="9"/>
            <color indexed="81"/>
            <rFont val="Times New Roman"/>
            <family val="1"/>
            <charset val="204"/>
          </rPr>
          <t>Предмет необязательный для выбора</t>
        </r>
      </text>
    </comment>
    <comment ref="C32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B35" authorId="0" shapeId="0">
      <text>
        <r>
          <rPr>
            <sz val="9"/>
            <color indexed="81"/>
            <rFont val="Times New Roman"/>
            <family val="1"/>
            <charset val="204"/>
          </rPr>
          <t>Выбирается по количеству предметов, сдаваемых в форме ЕГЭ.
Проводится во втором полугодии 11 класса (1 час в неделю).</t>
        </r>
      </text>
    </comment>
    <comment ref="C36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37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38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39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40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41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42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43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44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45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46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47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48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49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52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53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54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55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56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57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58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59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60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61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62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63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</commentList>
</comments>
</file>

<file path=xl/sharedStrings.xml><?xml version="1.0" encoding="utf-8"?>
<sst xmlns="http://schemas.openxmlformats.org/spreadsheetml/2006/main" count="89" uniqueCount="79">
  <si>
    <t>Информатика</t>
  </si>
  <si>
    <t>Предметная область</t>
  </si>
  <si>
    <t>Учебные предметы</t>
  </si>
  <si>
    <t>Родной русский язык</t>
  </si>
  <si>
    <t>Русский язык и литература</t>
  </si>
  <si>
    <t>Иностранные языки</t>
  </si>
  <si>
    <t>УТВЕРЖДАЮ</t>
  </si>
  <si>
    <t>Директор МАОУ Школы «Перспектива»</t>
  </si>
  <si>
    <t>______________________ Сахарова И.Е.</t>
  </si>
  <si>
    <t>Приказ от _______________ № ________</t>
  </si>
  <si>
    <t>География</t>
  </si>
  <si>
    <t>Обществознание</t>
  </si>
  <si>
    <t>Физика</t>
  </si>
  <si>
    <t>Экология</t>
  </si>
  <si>
    <t>Аналитическая химия</t>
  </si>
  <si>
    <t>Общественные науки</t>
  </si>
  <si>
    <t>Математика и информатика</t>
  </si>
  <si>
    <t>Естественные науки</t>
  </si>
  <si>
    <t>Физическая культура, экология и основы безопасности жизнедеятельности</t>
  </si>
  <si>
    <t>Базовый</t>
  </si>
  <si>
    <t>Углубленный</t>
  </si>
  <si>
    <t>Родная русская литература</t>
  </si>
  <si>
    <t>Кол-во часов за 2 года</t>
  </si>
  <si>
    <t>Кол-во часов в неделю</t>
  </si>
  <si>
    <t>Индивидуальный учебный план (ФГОС СОО)</t>
  </si>
  <si>
    <t>учащегося (ейся)</t>
  </si>
  <si>
    <t xml:space="preserve">Общее количество часов </t>
  </si>
  <si>
    <t>Подпись учащегося ________________________/_______________________/</t>
  </si>
  <si>
    <t>С содержанием ИУП ознакомлены и согласны: ________________________/_______________________/</t>
  </si>
  <si>
    <t>Факультативные курсы</t>
  </si>
  <si>
    <t>Элективные курсы</t>
  </si>
  <si>
    <t>Русский язык</t>
  </si>
  <si>
    <t>Литература</t>
  </si>
  <si>
    <t>Иностранный язык (английский)</t>
  </si>
  <si>
    <t>История</t>
  </si>
  <si>
    <t>Математика: алгебра и начала математического анализа, геометрия</t>
  </si>
  <si>
    <t>Астрономия</t>
  </si>
  <si>
    <t>Химия</t>
  </si>
  <si>
    <t>Биология</t>
  </si>
  <si>
    <t>Физическая культура</t>
  </si>
  <si>
    <t>Основы безопасности жизнедеятельности</t>
  </si>
  <si>
    <t>Индивидуальный проект</t>
  </si>
  <si>
    <t>Петровой Марии Вячеславовны</t>
  </si>
  <si>
    <t xml:space="preserve">                             подпись родителей (законных представителей)</t>
  </si>
  <si>
    <t>Родной язык и родная литература</t>
  </si>
  <si>
    <t>многопрофильного класса,</t>
  </si>
  <si>
    <t>Практикум по органической химии</t>
  </si>
  <si>
    <t>Практикум по неорганической химии</t>
  </si>
  <si>
    <t>Практивум по биологии</t>
  </si>
  <si>
    <t>Биохимия</t>
  </si>
  <si>
    <t>Математическое моделирование</t>
  </si>
  <si>
    <t>Основы программирования</t>
  </si>
  <si>
    <t>Экономика и экономическая география: теория и практика</t>
  </si>
  <si>
    <t>Практикум по физике</t>
  </si>
  <si>
    <t>Современная литература: русская и зарубежная</t>
  </si>
  <si>
    <t>Публичное выступление и научная коммуникация на английском языке</t>
  </si>
  <si>
    <t>Устный и последовательный синхронный перевод</t>
  </si>
  <si>
    <t>Курсы, реализуемык в рамках договора о сетевой форме реализации образовательной программы с ВУЗ</t>
  </si>
  <si>
    <t>3D печать и дизайн</t>
  </si>
  <si>
    <t>Робототехника</t>
  </si>
  <si>
    <t>Физическая химия</t>
  </si>
  <si>
    <t>Биоинформатика</t>
  </si>
  <si>
    <t>Биотехнологии</t>
  </si>
  <si>
    <t>Сити-фермерство</t>
  </si>
  <si>
    <t>Ораторское искусство</t>
  </si>
  <si>
    <t>Психология делового общения</t>
  </si>
  <si>
    <t>Основы семейного бюджета</t>
  </si>
  <si>
    <t>Основы налоговой грамотности</t>
  </si>
  <si>
    <t>Финансовая грамотность. Цифровой мир</t>
  </si>
  <si>
    <t>Второй иностранный (немецкий)</t>
  </si>
  <si>
    <t>Второй иностранный (французский)</t>
  </si>
  <si>
    <t>"_____"________________ 2022 г.</t>
  </si>
  <si>
    <t>на 2022-2023 учебный год, перспективный 2023-2024 учебный год</t>
  </si>
  <si>
    <t>Право</t>
  </si>
  <si>
    <t>(вариант 4, Гуманитарный профиль)</t>
  </si>
  <si>
    <t>Дифференцированный курс по предметам ЕГЭ*</t>
  </si>
  <si>
    <t>Искусственный интеллект (в рамках договора о сетевой реализации ООП с ТУСУР)</t>
  </si>
  <si>
    <t>Введение в медицину (в рамках договора о сетевой реализации ООП с СибГМУ)</t>
  </si>
  <si>
    <t>Интенсив-курс по предметам: физика, математика, химия, информатика (в рамках договора о сетевой реализации ООП с ТПУ)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</si>
</sst>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9"/>
      <color indexed="8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0" fontId="0" fillId="3" borderId="0" xfId="0" applyFill="1" applyProtection="1">
      <protection hidden="1"/>
    </xf>
    <xf numFmtId="0" fontId="1" fillId="3" borderId="0" xfId="0" applyFont="1" applyFill="1" applyAlignment="1" applyProtection="1">
      <alignment horizontal="right" vertical="center"/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vertical="top"/>
      <protection hidden="1"/>
    </xf>
    <xf numFmtId="0" fontId="0" fillId="0" borderId="4" xfId="0" applyBorder="1" applyProtection="1">
      <protection hidden="1"/>
    </xf>
    <xf numFmtId="0" fontId="1" fillId="2" borderId="1" xfId="0" applyFont="1" applyFill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2" fillId="0" borderId="2" xfId="0" applyFont="1" applyFill="1" applyBorder="1" applyAlignment="1" applyProtection="1">
      <alignment horizontal="right" vertical="center" wrapText="1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4" fillId="3" borderId="0" xfId="0" applyFont="1" applyFill="1" applyProtection="1">
      <protection hidden="1"/>
    </xf>
    <xf numFmtId="1" fontId="8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0" xfId="0" applyProtection="1"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1" fontId="8" fillId="0" borderId="0" xfId="0" applyNumberFormat="1" applyFont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Border="1" applyAlignment="1" applyProtection="1">
      <alignment horizontal="center" vertical="center" wrapText="1"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1" fontId="11" fillId="0" borderId="1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Protection="1">
      <protection hidden="1"/>
    </xf>
    <xf numFmtId="0" fontId="12" fillId="0" borderId="0" xfId="0" applyFont="1" applyProtection="1"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164" fontId="11" fillId="0" borderId="1" xfId="0" applyNumberFormat="1" applyFont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vertical="center" wrapText="1"/>
      <protection hidden="1"/>
    </xf>
    <xf numFmtId="1" fontId="11" fillId="0" borderId="1" xfId="0" applyNumberFormat="1" applyFont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0" xfId="0" applyNumberFormat="1" applyFont="1" applyBorder="1" applyAlignment="1" applyProtection="1">
      <alignment horizontal="center" vertical="center" wrapText="1"/>
      <protection hidden="1"/>
    </xf>
    <xf numFmtId="1" fontId="11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1" fillId="0" borderId="6" xfId="0" applyFont="1" applyBorder="1" applyAlignment="1" applyProtection="1">
      <alignment horizontal="left" vertical="top" wrapText="1"/>
      <protection hidden="1"/>
    </xf>
    <xf numFmtId="0" fontId="1" fillId="0" borderId="7" xfId="0" applyFont="1" applyBorder="1" applyAlignment="1" applyProtection="1">
      <alignment horizontal="left" vertical="top" wrapText="1"/>
      <protection hidden="1"/>
    </xf>
    <xf numFmtId="0" fontId="1" fillId="0" borderId="8" xfId="0" applyFont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left" vertical="top"/>
      <protection hidden="1"/>
    </xf>
    <xf numFmtId="0" fontId="1" fillId="0" borderId="1" xfId="0" applyFont="1" applyBorder="1" applyAlignment="1" applyProtection="1">
      <alignment horizontal="left" vertical="top" wrapText="1"/>
      <protection hidden="1"/>
    </xf>
    <xf numFmtId="0" fontId="6" fillId="3" borderId="5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left" vertical="top"/>
      <protection hidden="1"/>
    </xf>
    <xf numFmtId="1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4" xfId="0" applyNumberFormat="1" applyFont="1" applyBorder="1" applyAlignment="1" applyProtection="1">
      <alignment horizontal="center" vertical="center"/>
      <protection hidden="1"/>
    </xf>
    <xf numFmtId="164" fontId="2" fillId="0" borderId="2" xfId="0" applyNumberFormat="1" applyFont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imakovaOA/Desktop/&#1042;&#1072;&#1088;&#1080;&#1072;&#1085;&#1090;%202%20&#1040;&#1075;&#1088;&#1086;&#1090;&#1077;&#1093;&#1085;&#1080;&#1095;&#1077;&#1089;&#1082;&#1086;&#1077;%20&#1085;&#1072;&#1087;&#1088;&#1072;&#1074;&#1083;&#1077;&#1085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imakovaOA/Desktop/&#1042;&#1072;&#1088;&#1080;&#1072;&#1085;&#1090;%205%20&#1071;&#1079;&#1099;&#1082;%20&#1080;%20&#1080;&#1089;&#1082;&#1091;&#1089;&#1089;&#1090;&#1074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иант 2"/>
    </sheetNames>
    <sheetDataSet>
      <sheetData sheetId="0">
        <row r="17">
          <cell r="I17">
            <v>0.5</v>
          </cell>
        </row>
        <row r="20">
          <cell r="I2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иант 5"/>
    </sheetNames>
    <sheetDataSet>
      <sheetData sheetId="0">
        <row r="32">
          <cell r="H32">
            <v>350</v>
          </cell>
        </row>
        <row r="33">
          <cell r="H3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3"/>
  <sheetViews>
    <sheetView tabSelected="1" topLeftCell="A7" zoomScaleNormal="100" workbookViewId="0">
      <selection activeCell="B32" sqref="B32"/>
    </sheetView>
  </sheetViews>
  <sheetFormatPr defaultRowHeight="15" x14ac:dyDescent="0.25"/>
  <cols>
    <col min="1" max="1" width="25.7109375" style="2" customWidth="1"/>
    <col min="2" max="2" width="42.5703125" style="2" customWidth="1"/>
    <col min="3" max="3" width="6.85546875" style="2" customWidth="1"/>
    <col min="4" max="4" width="6.7109375" style="2" bestFit="1" customWidth="1"/>
    <col min="5" max="5" width="6.42578125" style="2" customWidth="1"/>
    <col min="6" max="6" width="6.7109375" style="2" customWidth="1"/>
    <col min="7" max="7" width="6.28515625" style="2" customWidth="1"/>
    <col min="8" max="8" width="9" style="56" customWidth="1"/>
    <col min="9" max="10" width="9" style="57" customWidth="1"/>
    <col min="11" max="11" width="8.7109375" style="57"/>
    <col min="12" max="13" width="8.7109375" style="1"/>
    <col min="14" max="16384" width="9.140625" style="2"/>
  </cols>
  <sheetData>
    <row r="1" spans="1:16" x14ac:dyDescent="0.25">
      <c r="A1" s="8"/>
      <c r="B1" s="8"/>
      <c r="C1" s="8"/>
      <c r="D1" s="8"/>
      <c r="E1" s="8"/>
      <c r="F1" s="9" t="s">
        <v>6</v>
      </c>
      <c r="G1" s="8"/>
      <c r="H1" s="40"/>
      <c r="I1" s="41"/>
      <c r="J1" s="41"/>
      <c r="K1" s="41"/>
      <c r="L1" s="34"/>
      <c r="M1" s="34"/>
      <c r="N1" s="35"/>
      <c r="O1" s="35"/>
      <c r="P1" s="35"/>
    </row>
    <row r="2" spans="1:16" x14ac:dyDescent="0.25">
      <c r="A2" s="8"/>
      <c r="B2" s="8"/>
      <c r="C2" s="8"/>
      <c r="D2" s="8"/>
      <c r="E2" s="8"/>
      <c r="F2" s="9" t="s">
        <v>7</v>
      </c>
      <c r="G2" s="8"/>
      <c r="H2" s="40"/>
      <c r="I2" s="41"/>
      <c r="J2" s="41"/>
      <c r="K2" s="41"/>
      <c r="L2" s="34"/>
      <c r="M2" s="34"/>
      <c r="N2" s="35"/>
      <c r="O2" s="35"/>
      <c r="P2" s="35"/>
    </row>
    <row r="3" spans="1:16" x14ac:dyDescent="0.25">
      <c r="A3" s="8"/>
      <c r="B3" s="8"/>
      <c r="C3" s="8"/>
      <c r="D3" s="8"/>
      <c r="E3" s="8"/>
      <c r="F3" s="9" t="s">
        <v>8</v>
      </c>
      <c r="G3" s="8"/>
      <c r="H3" s="40"/>
      <c r="I3" s="41"/>
      <c r="J3" s="41"/>
      <c r="K3" s="41"/>
      <c r="L3" s="34"/>
      <c r="M3" s="34"/>
      <c r="N3" s="35"/>
      <c r="O3" s="35"/>
      <c r="P3" s="35"/>
    </row>
    <row r="4" spans="1:16" x14ac:dyDescent="0.25">
      <c r="A4" s="8"/>
      <c r="B4" s="8"/>
      <c r="C4" s="8"/>
      <c r="D4" s="8"/>
      <c r="E4" s="8"/>
      <c r="F4" s="10" t="s">
        <v>9</v>
      </c>
      <c r="G4" s="8"/>
      <c r="H4" s="40"/>
      <c r="I4" s="41"/>
      <c r="J4" s="41"/>
      <c r="K4" s="41"/>
      <c r="L4" s="34"/>
      <c r="M4" s="34"/>
      <c r="N4" s="35"/>
      <c r="O4" s="35"/>
      <c r="P4" s="35"/>
    </row>
    <row r="5" spans="1:16" x14ac:dyDescent="0.25">
      <c r="A5" s="8"/>
      <c r="B5" s="8"/>
      <c r="C5" s="8"/>
      <c r="D5" s="8"/>
      <c r="E5" s="8"/>
      <c r="F5" s="10"/>
      <c r="G5" s="8"/>
      <c r="H5" s="40"/>
      <c r="I5" s="41"/>
      <c r="J5" s="41"/>
      <c r="K5" s="41"/>
      <c r="L5" s="34"/>
      <c r="M5" s="34"/>
      <c r="N5" s="35"/>
      <c r="O5" s="35"/>
      <c r="P5" s="35"/>
    </row>
    <row r="6" spans="1:16" x14ac:dyDescent="0.25">
      <c r="A6" s="8"/>
      <c r="B6" s="8"/>
      <c r="C6" s="8"/>
      <c r="D6" s="8"/>
      <c r="E6" s="8"/>
      <c r="F6" s="8"/>
      <c r="G6" s="8"/>
      <c r="H6" s="40"/>
      <c r="I6" s="41"/>
      <c r="J6" s="41"/>
      <c r="K6" s="41"/>
      <c r="L6" s="34"/>
      <c r="M6" s="34"/>
      <c r="N6" s="35"/>
      <c r="O6" s="35"/>
      <c r="P6" s="35"/>
    </row>
    <row r="7" spans="1:16" x14ac:dyDescent="0.25">
      <c r="A7" s="8"/>
      <c r="B7" s="11" t="s">
        <v>24</v>
      </c>
      <c r="C7" s="12"/>
      <c r="D7" s="8"/>
      <c r="E7" s="8"/>
      <c r="F7" s="8"/>
      <c r="G7" s="8"/>
      <c r="H7" s="40"/>
      <c r="I7" s="41"/>
      <c r="J7" s="41"/>
      <c r="K7" s="41"/>
      <c r="L7" s="34"/>
      <c r="M7" s="34"/>
      <c r="N7" s="35"/>
      <c r="O7" s="35"/>
      <c r="P7" s="35"/>
    </row>
    <row r="8" spans="1:16" x14ac:dyDescent="0.25">
      <c r="A8" s="13" t="s">
        <v>25</v>
      </c>
      <c r="B8" s="3" t="s">
        <v>42</v>
      </c>
      <c r="C8" s="21" t="s">
        <v>45</v>
      </c>
      <c r="D8" s="8"/>
      <c r="E8" s="8"/>
      <c r="F8" s="8"/>
      <c r="G8" s="8"/>
      <c r="H8" s="40"/>
      <c r="I8" s="41"/>
      <c r="J8" s="41"/>
      <c r="K8" s="41"/>
      <c r="L8" s="34"/>
      <c r="M8" s="34"/>
      <c r="N8" s="35"/>
      <c r="O8" s="35"/>
      <c r="P8" s="35"/>
    </row>
    <row r="9" spans="1:16" x14ac:dyDescent="0.25">
      <c r="A9" s="8"/>
      <c r="B9" s="11" t="s">
        <v>72</v>
      </c>
      <c r="C9" s="12"/>
      <c r="D9" s="8"/>
      <c r="E9" s="8"/>
      <c r="F9" s="8"/>
      <c r="G9" s="8"/>
      <c r="H9" s="40"/>
      <c r="I9" s="41"/>
      <c r="J9" s="41"/>
      <c r="K9" s="41"/>
      <c r="L9" s="34"/>
      <c r="M9" s="34"/>
      <c r="N9" s="35"/>
      <c r="O9" s="35"/>
      <c r="P9" s="35"/>
    </row>
    <row r="10" spans="1:16" x14ac:dyDescent="0.25">
      <c r="A10" s="8"/>
      <c r="B10" s="11" t="s">
        <v>74</v>
      </c>
      <c r="C10" s="12"/>
      <c r="D10" s="8"/>
      <c r="E10" s="8"/>
      <c r="F10" s="8"/>
      <c r="G10" s="8"/>
      <c r="H10" s="40"/>
      <c r="I10" s="41"/>
      <c r="J10" s="41"/>
      <c r="K10" s="41"/>
      <c r="L10" s="34"/>
      <c r="M10" s="34"/>
      <c r="N10" s="35"/>
      <c r="O10" s="35"/>
      <c r="P10" s="35"/>
    </row>
    <row r="11" spans="1:16" x14ac:dyDescent="0.25">
      <c r="A11" s="8"/>
      <c r="B11" s="8"/>
      <c r="C11" s="8"/>
      <c r="D11" s="8"/>
      <c r="E11" s="8"/>
      <c r="F11" s="8"/>
      <c r="G11" s="8"/>
      <c r="H11" s="40"/>
      <c r="I11" s="41"/>
      <c r="J11" s="41"/>
      <c r="K11" s="41"/>
      <c r="L11" s="34"/>
      <c r="M11" s="34"/>
      <c r="N11" s="35"/>
      <c r="O11" s="35"/>
      <c r="P11" s="35"/>
    </row>
    <row r="12" spans="1:16" x14ac:dyDescent="0.25">
      <c r="A12" s="61" t="s">
        <v>1</v>
      </c>
      <c r="B12" s="61" t="s">
        <v>2</v>
      </c>
      <c r="C12" s="62" t="s">
        <v>19</v>
      </c>
      <c r="D12" s="62"/>
      <c r="E12" s="63" t="s">
        <v>20</v>
      </c>
      <c r="F12" s="64"/>
      <c r="G12" s="8"/>
      <c r="H12" s="40"/>
      <c r="I12" s="41"/>
      <c r="J12" s="41"/>
      <c r="K12" s="41"/>
      <c r="L12" s="34"/>
      <c r="M12" s="34"/>
      <c r="N12" s="35"/>
      <c r="O12" s="35"/>
      <c r="P12" s="35"/>
    </row>
    <row r="13" spans="1:16" ht="45" x14ac:dyDescent="0.25">
      <c r="A13" s="61"/>
      <c r="B13" s="61"/>
      <c r="C13" s="22" t="s">
        <v>22</v>
      </c>
      <c r="D13" s="22" t="s">
        <v>23</v>
      </c>
      <c r="E13" s="22" t="s">
        <v>22</v>
      </c>
      <c r="F13" s="22" t="s">
        <v>23</v>
      </c>
      <c r="G13" s="8"/>
      <c r="H13" s="40"/>
      <c r="I13" s="41"/>
      <c r="J13" s="41"/>
      <c r="K13" s="41"/>
      <c r="L13" s="41"/>
      <c r="M13" s="34"/>
      <c r="N13" s="35"/>
      <c r="O13" s="35"/>
      <c r="P13" s="35"/>
    </row>
    <row r="14" spans="1:16" x14ac:dyDescent="0.25">
      <c r="A14" s="66" t="s">
        <v>4</v>
      </c>
      <c r="B14" s="16" t="s">
        <v>31</v>
      </c>
      <c r="C14" s="23">
        <v>70</v>
      </c>
      <c r="D14" s="23">
        <v>1</v>
      </c>
      <c r="E14" s="23"/>
      <c r="F14" s="23"/>
      <c r="G14" s="8"/>
      <c r="H14" s="40"/>
      <c r="I14" s="41"/>
      <c r="J14" s="42"/>
      <c r="K14" s="41"/>
      <c r="L14" s="41"/>
      <c r="M14" s="34"/>
      <c r="N14" s="35"/>
      <c r="O14" s="35"/>
      <c r="P14" s="35"/>
    </row>
    <row r="15" spans="1:16" x14ac:dyDescent="0.25">
      <c r="A15" s="66"/>
      <c r="B15" s="16" t="s">
        <v>32</v>
      </c>
      <c r="C15" s="23">
        <v>210</v>
      </c>
      <c r="D15" s="23">
        <v>3</v>
      </c>
      <c r="E15" s="23"/>
      <c r="F15" s="23"/>
      <c r="G15" s="8"/>
      <c r="H15" s="32"/>
      <c r="I15" s="33"/>
      <c r="J15" s="41"/>
      <c r="K15" s="41"/>
      <c r="L15" s="41"/>
      <c r="M15" s="34"/>
      <c r="N15" s="35"/>
      <c r="O15" s="35"/>
      <c r="P15" s="35"/>
    </row>
    <row r="16" spans="1:16" ht="15" customHeight="1" x14ac:dyDescent="0.25">
      <c r="A16" s="66" t="s">
        <v>44</v>
      </c>
      <c r="B16" s="17" t="s">
        <v>3</v>
      </c>
      <c r="C16" s="4">
        <v>35</v>
      </c>
      <c r="D16" s="24">
        <f>IF(C16=35,0.5,0)</f>
        <v>0.5</v>
      </c>
      <c r="E16" s="24"/>
      <c r="F16" s="24"/>
      <c r="G16" s="8"/>
      <c r="H16" s="36"/>
      <c r="I16" s="36"/>
      <c r="J16" s="41"/>
      <c r="K16" s="41"/>
      <c r="L16" s="41"/>
      <c r="M16" s="34"/>
      <c r="N16" s="35"/>
      <c r="O16" s="35"/>
      <c r="P16" s="35"/>
    </row>
    <row r="17" spans="1:16" x14ac:dyDescent="0.25">
      <c r="A17" s="66"/>
      <c r="B17" s="17" t="s">
        <v>21</v>
      </c>
      <c r="C17" s="24">
        <f>IF(C16=35,0,35)</f>
        <v>0</v>
      </c>
      <c r="D17" s="24">
        <f>IF(C17=35,0.5,0)</f>
        <v>0</v>
      </c>
      <c r="E17" s="24"/>
      <c r="F17" s="24"/>
      <c r="G17" s="8"/>
      <c r="H17" s="37">
        <v>35</v>
      </c>
      <c r="I17" s="38">
        <v>0.5</v>
      </c>
      <c r="J17" s="41"/>
      <c r="K17" s="41"/>
      <c r="L17" s="41"/>
      <c r="M17" s="34"/>
      <c r="N17" s="35"/>
      <c r="O17" s="35"/>
      <c r="P17" s="35"/>
    </row>
    <row r="18" spans="1:16" x14ac:dyDescent="0.25">
      <c r="A18" s="66" t="s">
        <v>5</v>
      </c>
      <c r="B18" s="18" t="s">
        <v>33</v>
      </c>
      <c r="C18" s="54"/>
      <c r="D18" s="54"/>
      <c r="E18" s="26">
        <v>420</v>
      </c>
      <c r="F18" s="26">
        <v>6</v>
      </c>
      <c r="G18" s="8"/>
      <c r="H18" s="32"/>
      <c r="I18" s="33"/>
      <c r="J18" s="41"/>
      <c r="K18" s="41"/>
      <c r="L18" s="41"/>
      <c r="M18" s="34"/>
      <c r="N18" s="35"/>
      <c r="O18" s="35"/>
      <c r="P18" s="35"/>
    </row>
    <row r="19" spans="1:16" x14ac:dyDescent="0.25">
      <c r="A19" s="66"/>
      <c r="B19" s="17" t="s">
        <v>69</v>
      </c>
      <c r="C19" s="5"/>
      <c r="D19" s="25">
        <f>IF(C19=140,2,0)</f>
        <v>0</v>
      </c>
      <c r="E19" s="49"/>
      <c r="F19" s="49"/>
      <c r="G19" s="8"/>
      <c r="H19" s="32"/>
      <c r="I19" s="33"/>
      <c r="J19" s="41"/>
      <c r="K19" s="41"/>
      <c r="L19" s="41"/>
      <c r="M19" s="34"/>
      <c r="N19" s="35"/>
      <c r="O19" s="35"/>
      <c r="P19" s="35"/>
    </row>
    <row r="20" spans="1:16" x14ac:dyDescent="0.25">
      <c r="A20" s="66"/>
      <c r="B20" s="17" t="s">
        <v>70</v>
      </c>
      <c r="C20" s="5"/>
      <c r="D20" s="25">
        <f>IF(C20=140,2,0)</f>
        <v>0</v>
      </c>
      <c r="E20" s="24"/>
      <c r="F20" s="24"/>
      <c r="G20" s="8"/>
      <c r="H20" s="36"/>
      <c r="I20" s="36"/>
      <c r="J20" s="41"/>
      <c r="K20" s="41"/>
      <c r="L20" s="41"/>
      <c r="M20" s="34"/>
      <c r="N20" s="35"/>
      <c r="O20" s="35"/>
      <c r="P20" s="35"/>
    </row>
    <row r="21" spans="1:16" x14ac:dyDescent="0.25">
      <c r="A21" s="65" t="s">
        <v>15</v>
      </c>
      <c r="B21" s="18" t="s">
        <v>34</v>
      </c>
      <c r="C21" s="54"/>
      <c r="D21" s="54"/>
      <c r="E21" s="26">
        <v>280</v>
      </c>
      <c r="F21" s="26">
        <v>4</v>
      </c>
      <c r="G21" s="8"/>
      <c r="H21" s="37">
        <v>70</v>
      </c>
      <c r="I21" s="37">
        <v>1</v>
      </c>
      <c r="J21" s="41"/>
      <c r="K21" s="41"/>
      <c r="L21" s="41"/>
      <c r="M21" s="34"/>
      <c r="N21" s="35"/>
      <c r="O21" s="35"/>
      <c r="P21" s="35"/>
    </row>
    <row r="22" spans="1:16" x14ac:dyDescent="0.25">
      <c r="A22" s="65"/>
      <c r="B22" s="17" t="s">
        <v>10</v>
      </c>
      <c r="C22" s="5">
        <v>70</v>
      </c>
      <c r="D22" s="25">
        <f>IF(C22=70,1,0)</f>
        <v>1</v>
      </c>
      <c r="E22" s="24"/>
      <c r="F22" s="24"/>
      <c r="G22" s="8"/>
      <c r="H22" s="36"/>
      <c r="I22" s="36"/>
      <c r="J22" s="41"/>
      <c r="K22" s="41"/>
      <c r="L22" s="41"/>
      <c r="M22" s="34"/>
      <c r="N22" s="35"/>
      <c r="O22" s="35"/>
      <c r="P22" s="35"/>
    </row>
    <row r="23" spans="1:16" x14ac:dyDescent="0.25">
      <c r="A23" s="65"/>
      <c r="B23" s="18" t="s">
        <v>73</v>
      </c>
      <c r="C23" s="26"/>
      <c r="D23" s="26"/>
      <c r="E23" s="26">
        <v>140</v>
      </c>
      <c r="F23" s="26">
        <v>2</v>
      </c>
      <c r="G23" s="8"/>
      <c r="H23" s="37">
        <v>140</v>
      </c>
      <c r="I23" s="37">
        <v>2</v>
      </c>
      <c r="J23" s="43"/>
      <c r="K23" s="41"/>
      <c r="L23" s="41"/>
      <c r="M23" s="34"/>
      <c r="N23" s="35"/>
      <c r="O23" s="35"/>
      <c r="P23" s="35"/>
    </row>
    <row r="24" spans="1:16" x14ac:dyDescent="0.25">
      <c r="A24" s="65"/>
      <c r="B24" s="17" t="s">
        <v>11</v>
      </c>
      <c r="C24" s="5">
        <v>140</v>
      </c>
      <c r="D24" s="25">
        <f>IF(C24=140,2,0)</f>
        <v>2</v>
      </c>
      <c r="E24" s="24"/>
      <c r="F24" s="24"/>
      <c r="G24" s="8"/>
      <c r="H24" s="36"/>
      <c r="I24" s="36"/>
      <c r="J24" s="41"/>
      <c r="K24" s="41"/>
      <c r="L24" s="41"/>
      <c r="M24" s="34"/>
      <c r="N24" s="35"/>
      <c r="O24" s="35"/>
      <c r="P24" s="35"/>
    </row>
    <row r="25" spans="1:16" ht="25.5" x14ac:dyDescent="0.25">
      <c r="A25" s="65" t="s">
        <v>16</v>
      </c>
      <c r="B25" s="16" t="s">
        <v>35</v>
      </c>
      <c r="C25" s="23">
        <v>280</v>
      </c>
      <c r="D25" s="23">
        <v>4</v>
      </c>
      <c r="E25" s="26"/>
      <c r="F25" s="26"/>
      <c r="G25" s="8"/>
      <c r="H25" s="37">
        <v>210</v>
      </c>
      <c r="I25" s="37">
        <v>3</v>
      </c>
      <c r="J25" s="45"/>
      <c r="K25" s="41"/>
      <c r="L25" s="41"/>
      <c r="M25" s="34"/>
      <c r="N25" s="35"/>
      <c r="O25" s="35"/>
      <c r="P25" s="35"/>
    </row>
    <row r="26" spans="1:16" x14ac:dyDescent="0.25">
      <c r="A26" s="65"/>
      <c r="B26" s="52" t="s">
        <v>0</v>
      </c>
      <c r="C26" s="5"/>
      <c r="D26" s="25">
        <f>IF(C26=70,1,0)</f>
        <v>0</v>
      </c>
      <c r="E26" s="24"/>
      <c r="F26" s="24"/>
      <c r="G26" s="8"/>
      <c r="H26" s="32"/>
      <c r="I26" s="33"/>
      <c r="J26" s="43"/>
      <c r="K26" s="41"/>
      <c r="L26" s="41"/>
      <c r="M26" s="34"/>
      <c r="N26" s="35"/>
      <c r="O26" s="35"/>
      <c r="P26" s="35"/>
    </row>
    <row r="27" spans="1:16" x14ac:dyDescent="0.25">
      <c r="A27" s="65" t="s">
        <v>17</v>
      </c>
      <c r="B27" s="52" t="s">
        <v>12</v>
      </c>
      <c r="C27" s="5"/>
      <c r="D27" s="25">
        <f>IF(C27=140,2,0)</f>
        <v>0</v>
      </c>
      <c r="E27" s="24"/>
      <c r="F27" s="24"/>
      <c r="G27" s="8"/>
      <c r="H27" s="32"/>
      <c r="I27" s="33"/>
      <c r="J27" s="43"/>
      <c r="K27" s="41"/>
      <c r="L27" s="41"/>
      <c r="M27" s="34"/>
      <c r="N27" s="35"/>
      <c r="O27" s="35"/>
      <c r="P27" s="35"/>
    </row>
    <row r="28" spans="1:16" x14ac:dyDescent="0.25">
      <c r="A28" s="65"/>
      <c r="B28" s="16" t="s">
        <v>36</v>
      </c>
      <c r="C28" s="23">
        <v>35</v>
      </c>
      <c r="D28" s="23">
        <v>0.5</v>
      </c>
      <c r="E28" s="23"/>
      <c r="F28" s="23"/>
      <c r="G28" s="8"/>
      <c r="H28" s="37">
        <v>57</v>
      </c>
      <c r="I28" s="37">
        <v>1</v>
      </c>
      <c r="J28" s="45"/>
      <c r="K28" s="41"/>
      <c r="L28" s="41"/>
      <c r="M28" s="34"/>
      <c r="N28" s="35"/>
      <c r="O28" s="35"/>
      <c r="P28" s="35"/>
    </row>
    <row r="29" spans="1:16" x14ac:dyDescent="0.25">
      <c r="A29" s="65"/>
      <c r="B29" s="52" t="s">
        <v>37</v>
      </c>
      <c r="C29" s="5"/>
      <c r="D29" s="25">
        <f>IF(C29=70,1,0)</f>
        <v>0</v>
      </c>
      <c r="E29" s="51"/>
      <c r="F29" s="51"/>
      <c r="G29" s="8"/>
      <c r="H29" s="55"/>
      <c r="I29" s="55"/>
      <c r="J29" s="45"/>
      <c r="K29" s="41"/>
      <c r="L29" s="41"/>
      <c r="M29" s="34"/>
      <c r="N29" s="35"/>
      <c r="O29" s="35"/>
      <c r="P29" s="35"/>
    </row>
    <row r="30" spans="1:16" x14ac:dyDescent="0.25">
      <c r="A30" s="65"/>
      <c r="B30" s="52" t="s">
        <v>38</v>
      </c>
      <c r="C30" s="5"/>
      <c r="D30" s="25">
        <f>IF(C30=70,1,0)</f>
        <v>0</v>
      </c>
      <c r="E30" s="51"/>
      <c r="F30" s="51"/>
      <c r="G30" s="8"/>
      <c r="H30" s="40"/>
      <c r="I30" s="41"/>
      <c r="J30" s="45"/>
      <c r="K30" s="41"/>
      <c r="L30" s="41"/>
      <c r="M30" s="34"/>
      <c r="N30" s="35"/>
      <c r="O30" s="35"/>
      <c r="P30" s="35"/>
    </row>
    <row r="31" spans="1:16" ht="16.5" customHeight="1" x14ac:dyDescent="0.25">
      <c r="A31" s="66" t="s">
        <v>18</v>
      </c>
      <c r="B31" s="16" t="s">
        <v>39</v>
      </c>
      <c r="C31" s="23">
        <v>210</v>
      </c>
      <c r="D31" s="23">
        <v>3</v>
      </c>
      <c r="E31" s="23"/>
      <c r="F31" s="23"/>
      <c r="G31" s="8"/>
      <c r="H31" s="46"/>
      <c r="I31" s="41"/>
      <c r="J31" s="45"/>
      <c r="K31" s="41"/>
      <c r="L31" s="41"/>
      <c r="M31" s="34"/>
      <c r="N31" s="35"/>
      <c r="O31" s="35"/>
      <c r="P31" s="35"/>
    </row>
    <row r="32" spans="1:16" ht="16.5" customHeight="1" x14ac:dyDescent="0.25">
      <c r="A32" s="66"/>
      <c r="B32" s="17" t="s">
        <v>13</v>
      </c>
      <c r="C32" s="4"/>
      <c r="D32" s="24">
        <f>IF(C32=35,0.5,0)</f>
        <v>0</v>
      </c>
      <c r="E32" s="24"/>
      <c r="F32" s="24"/>
      <c r="G32" s="8"/>
      <c r="H32" s="40"/>
      <c r="I32" s="41"/>
      <c r="J32" s="43"/>
      <c r="K32" s="41"/>
      <c r="L32" s="41"/>
      <c r="M32" s="34"/>
      <c r="N32" s="35"/>
      <c r="O32" s="35"/>
      <c r="P32" s="35"/>
    </row>
    <row r="33" spans="1:16" ht="16.5" customHeight="1" x14ac:dyDescent="0.25">
      <c r="A33" s="66"/>
      <c r="B33" s="16" t="s">
        <v>40</v>
      </c>
      <c r="C33" s="23">
        <v>70</v>
      </c>
      <c r="D33" s="23">
        <v>1</v>
      </c>
      <c r="E33" s="23"/>
      <c r="F33" s="23"/>
      <c r="G33" s="8"/>
      <c r="H33" s="40"/>
      <c r="I33" s="41"/>
      <c r="J33" s="45"/>
      <c r="K33" s="41"/>
      <c r="L33" s="41"/>
      <c r="M33" s="34"/>
      <c r="N33" s="35"/>
      <c r="O33" s="35"/>
      <c r="P33" s="35"/>
    </row>
    <row r="34" spans="1:16" x14ac:dyDescent="0.25">
      <c r="A34" s="65" t="s">
        <v>30</v>
      </c>
      <c r="B34" s="16" t="s">
        <v>41</v>
      </c>
      <c r="C34" s="23">
        <v>70</v>
      </c>
      <c r="D34" s="23">
        <v>1</v>
      </c>
      <c r="E34" s="27"/>
      <c r="F34" s="27"/>
      <c r="G34" s="8"/>
      <c r="H34" s="40"/>
      <c r="I34" s="41"/>
      <c r="J34" s="45"/>
      <c r="K34" s="45"/>
      <c r="L34" s="41"/>
      <c r="M34" s="34"/>
      <c r="N34" s="35"/>
      <c r="O34" s="35"/>
      <c r="P34" s="35"/>
    </row>
    <row r="35" spans="1:16" x14ac:dyDescent="0.25">
      <c r="A35" s="65"/>
      <c r="B35" s="16" t="s">
        <v>75</v>
      </c>
      <c r="C35" s="23"/>
      <c r="D35" s="23"/>
      <c r="E35" s="27"/>
      <c r="F35" s="27"/>
      <c r="G35" s="8"/>
      <c r="H35" s="40"/>
      <c r="I35" s="41"/>
      <c r="J35" s="45"/>
      <c r="K35" s="45"/>
      <c r="L35" s="41"/>
      <c r="M35" s="34"/>
      <c r="N35" s="35"/>
      <c r="O35" s="35"/>
      <c r="P35" s="35"/>
    </row>
    <row r="36" spans="1:16" x14ac:dyDescent="0.25">
      <c r="A36" s="65"/>
      <c r="B36" s="17" t="s">
        <v>49</v>
      </c>
      <c r="C36" s="5"/>
      <c r="D36" s="50">
        <f>IF(C36=35,0.5,0)</f>
        <v>0</v>
      </c>
      <c r="E36" s="28"/>
      <c r="F36" s="28"/>
      <c r="G36" s="8"/>
      <c r="H36" s="40"/>
      <c r="I36" s="41"/>
      <c r="J36" s="47"/>
      <c r="K36" s="48"/>
      <c r="L36" s="41"/>
      <c r="M36" s="34"/>
      <c r="N36" s="35"/>
      <c r="O36" s="35"/>
      <c r="P36" s="35"/>
    </row>
    <row r="37" spans="1:16" x14ac:dyDescent="0.25">
      <c r="A37" s="65"/>
      <c r="B37" s="17" t="s">
        <v>50</v>
      </c>
      <c r="C37" s="5"/>
      <c r="D37" s="50">
        <f>IF(C37=35,0.5,0)</f>
        <v>0</v>
      </c>
      <c r="E37" s="28"/>
      <c r="F37" s="28"/>
      <c r="G37" s="8"/>
      <c r="H37" s="40"/>
      <c r="I37" s="41"/>
      <c r="J37" s="47"/>
      <c r="K37" s="48"/>
      <c r="L37" s="41"/>
      <c r="M37" s="34"/>
      <c r="N37" s="35"/>
      <c r="O37" s="35"/>
      <c r="P37" s="35"/>
    </row>
    <row r="38" spans="1:16" x14ac:dyDescent="0.25">
      <c r="A38" s="65"/>
      <c r="B38" s="17" t="s">
        <v>51</v>
      </c>
      <c r="C38" s="5"/>
      <c r="D38" s="44">
        <f t="shared" ref="D38:D44" si="0">IF(C38=70,1,0)</f>
        <v>0</v>
      </c>
      <c r="E38" s="28"/>
      <c r="F38" s="28"/>
      <c r="G38" s="8"/>
      <c r="H38" s="40"/>
      <c r="I38" s="41"/>
      <c r="J38" s="47"/>
      <c r="K38" s="48"/>
      <c r="L38" s="34"/>
      <c r="M38" s="34"/>
      <c r="N38" s="35"/>
      <c r="O38" s="35"/>
      <c r="P38" s="35"/>
    </row>
    <row r="39" spans="1:16" x14ac:dyDescent="0.25">
      <c r="A39" s="65"/>
      <c r="B39" s="17" t="s">
        <v>48</v>
      </c>
      <c r="C39" s="5"/>
      <c r="D39" s="44">
        <f t="shared" si="0"/>
        <v>0</v>
      </c>
      <c r="E39" s="28"/>
      <c r="F39" s="28"/>
      <c r="G39" s="8"/>
      <c r="H39" s="40"/>
      <c r="I39" s="41"/>
      <c r="J39" s="47"/>
      <c r="K39" s="48"/>
      <c r="L39" s="34"/>
      <c r="M39" s="34"/>
      <c r="N39" s="35"/>
      <c r="O39" s="35"/>
      <c r="P39" s="35"/>
    </row>
    <row r="40" spans="1:16" x14ac:dyDescent="0.25">
      <c r="A40" s="65"/>
      <c r="B40" s="17" t="s">
        <v>47</v>
      </c>
      <c r="C40" s="5"/>
      <c r="D40" s="44">
        <f t="shared" si="0"/>
        <v>0</v>
      </c>
      <c r="E40" s="28"/>
      <c r="F40" s="28"/>
      <c r="G40" s="8"/>
      <c r="H40" s="40"/>
      <c r="I40" s="41"/>
      <c r="J40" s="47"/>
      <c r="K40" s="48"/>
      <c r="L40" s="34"/>
      <c r="M40" s="34"/>
      <c r="N40" s="35"/>
      <c r="O40" s="35"/>
      <c r="P40" s="35"/>
    </row>
    <row r="41" spans="1:16" x14ac:dyDescent="0.25">
      <c r="A41" s="65"/>
      <c r="B41" s="17" t="s">
        <v>46</v>
      </c>
      <c r="C41" s="5"/>
      <c r="D41" s="44">
        <f t="shared" si="0"/>
        <v>0</v>
      </c>
      <c r="E41" s="28"/>
      <c r="F41" s="28"/>
      <c r="G41" s="8"/>
      <c r="H41" s="40"/>
      <c r="I41" s="41"/>
      <c r="J41" s="47"/>
      <c r="K41" s="48"/>
      <c r="L41" s="34"/>
      <c r="M41" s="34"/>
      <c r="N41" s="35"/>
      <c r="O41" s="35"/>
      <c r="P41" s="35"/>
    </row>
    <row r="42" spans="1:16" x14ac:dyDescent="0.25">
      <c r="A42" s="65"/>
      <c r="B42" s="17" t="s">
        <v>53</v>
      </c>
      <c r="C42" s="5"/>
      <c r="D42" s="44">
        <f t="shared" si="0"/>
        <v>0</v>
      </c>
      <c r="E42" s="28"/>
      <c r="F42" s="28"/>
      <c r="G42" s="8"/>
      <c r="H42" s="40"/>
      <c r="I42" s="41"/>
      <c r="J42" s="47"/>
      <c r="K42" s="48"/>
      <c r="L42" s="34"/>
      <c r="M42" s="34"/>
      <c r="N42" s="35"/>
      <c r="O42" s="35"/>
      <c r="P42" s="35"/>
    </row>
    <row r="43" spans="1:16" ht="25.5" x14ac:dyDescent="0.25">
      <c r="A43" s="65"/>
      <c r="B43" s="17" t="s">
        <v>55</v>
      </c>
      <c r="C43" s="5">
        <v>70</v>
      </c>
      <c r="D43" s="44">
        <f t="shared" si="0"/>
        <v>1</v>
      </c>
      <c r="E43" s="28"/>
      <c r="F43" s="28"/>
      <c r="G43" s="8"/>
      <c r="H43" s="40"/>
      <c r="I43" s="41"/>
      <c r="J43" s="47"/>
      <c r="K43" s="48"/>
      <c r="L43" s="34"/>
      <c r="M43" s="34"/>
      <c r="N43" s="35"/>
      <c r="O43" s="35"/>
      <c r="P43" s="35"/>
    </row>
    <row r="44" spans="1:16" x14ac:dyDescent="0.25">
      <c r="A44" s="65"/>
      <c r="B44" s="17" t="s">
        <v>54</v>
      </c>
      <c r="C44" s="5">
        <v>70</v>
      </c>
      <c r="D44" s="44">
        <f t="shared" si="0"/>
        <v>1</v>
      </c>
      <c r="E44" s="28"/>
      <c r="F44" s="28"/>
      <c r="G44" s="8"/>
      <c r="H44" s="40"/>
      <c r="I44" s="41"/>
      <c r="J44" s="47"/>
      <c r="K44" s="48"/>
      <c r="L44" s="34"/>
      <c r="M44" s="34"/>
      <c r="N44" s="35"/>
      <c r="O44" s="35"/>
      <c r="P44" s="35"/>
    </row>
    <row r="45" spans="1:16" x14ac:dyDescent="0.25">
      <c r="A45" s="65"/>
      <c r="B45" s="17" t="s">
        <v>56</v>
      </c>
      <c r="C45" s="5">
        <v>35</v>
      </c>
      <c r="D45" s="50">
        <f>IF(C45=35,0.5,0)</f>
        <v>0.5</v>
      </c>
      <c r="E45" s="28"/>
      <c r="F45" s="28"/>
      <c r="G45" s="8"/>
      <c r="H45" s="40"/>
      <c r="I45" s="41"/>
      <c r="J45" s="47"/>
      <c r="K45" s="48"/>
      <c r="L45" s="34"/>
      <c r="M45" s="34"/>
      <c r="N45" s="35"/>
      <c r="O45" s="35"/>
      <c r="P45" s="35"/>
    </row>
    <row r="46" spans="1:16" ht="25.5" x14ac:dyDescent="0.25">
      <c r="A46" s="65"/>
      <c r="B46" s="17" t="s">
        <v>52</v>
      </c>
      <c r="C46" s="5">
        <v>70</v>
      </c>
      <c r="D46" s="44">
        <f>IF(C46=70,1,0)</f>
        <v>1</v>
      </c>
      <c r="E46" s="28"/>
      <c r="F46" s="28"/>
      <c r="G46" s="8"/>
      <c r="H46" s="40"/>
      <c r="I46" s="41"/>
      <c r="J46" s="47"/>
      <c r="K46" s="48"/>
      <c r="L46" s="34"/>
      <c r="M46" s="34"/>
      <c r="N46" s="35"/>
      <c r="O46" s="35"/>
      <c r="P46" s="35"/>
    </row>
    <row r="47" spans="1:16" ht="25.5" x14ac:dyDescent="0.25">
      <c r="A47" s="58" t="s">
        <v>57</v>
      </c>
      <c r="B47" s="17" t="s">
        <v>77</v>
      </c>
      <c r="C47" s="5"/>
      <c r="D47" s="44">
        <f>IF(C47=70,1,0)</f>
        <v>0</v>
      </c>
      <c r="E47" s="28"/>
      <c r="F47" s="28"/>
      <c r="G47" s="8"/>
      <c r="H47" s="40"/>
      <c r="I47" s="41"/>
      <c r="J47" s="47"/>
      <c r="K47" s="48"/>
      <c r="L47" s="34"/>
      <c r="M47" s="34"/>
      <c r="N47" s="35"/>
      <c r="O47" s="35"/>
      <c r="P47" s="35"/>
    </row>
    <row r="48" spans="1:16" ht="25.5" x14ac:dyDescent="0.25">
      <c r="A48" s="59"/>
      <c r="B48" s="17" t="s">
        <v>76</v>
      </c>
      <c r="C48" s="5"/>
      <c r="D48" s="44">
        <f>IF(C48=140,2,0)</f>
        <v>0</v>
      </c>
      <c r="E48" s="28"/>
      <c r="F48" s="28"/>
      <c r="G48" s="8"/>
      <c r="H48" s="40"/>
      <c r="I48" s="41"/>
      <c r="J48" s="47"/>
      <c r="K48" s="48"/>
      <c r="L48" s="34"/>
      <c r="M48" s="34"/>
      <c r="N48" s="35"/>
      <c r="O48" s="35"/>
      <c r="P48" s="35"/>
    </row>
    <row r="49" spans="1:16" ht="38.25" x14ac:dyDescent="0.25">
      <c r="A49" s="60"/>
      <c r="B49" s="17" t="s">
        <v>78</v>
      </c>
      <c r="C49" s="5"/>
      <c r="D49" s="50">
        <f>IF(C49=35,0.5,0)</f>
        <v>0</v>
      </c>
      <c r="E49" s="28"/>
      <c r="F49" s="28"/>
      <c r="G49" s="8"/>
      <c r="H49" s="40"/>
      <c r="I49" s="41"/>
      <c r="J49" s="47"/>
      <c r="K49" s="48"/>
      <c r="L49" s="34"/>
      <c r="M49" s="34"/>
      <c r="N49" s="35"/>
      <c r="O49" s="35"/>
      <c r="P49" s="35"/>
    </row>
    <row r="50" spans="1:16" x14ac:dyDescent="0.25">
      <c r="A50" s="61" t="s">
        <v>1</v>
      </c>
      <c r="B50" s="61" t="s">
        <v>2</v>
      </c>
      <c r="C50" s="62" t="s">
        <v>19</v>
      </c>
      <c r="D50" s="62"/>
      <c r="E50" s="63" t="s">
        <v>20</v>
      </c>
      <c r="F50" s="64"/>
      <c r="G50" s="8"/>
      <c r="H50" s="40"/>
      <c r="I50" s="41"/>
      <c r="J50" s="47"/>
      <c r="K50" s="48"/>
      <c r="L50" s="34"/>
      <c r="M50" s="34"/>
      <c r="N50" s="35"/>
      <c r="O50" s="35"/>
      <c r="P50" s="35"/>
    </row>
    <row r="51" spans="1:16" ht="45" x14ac:dyDescent="0.25">
      <c r="A51" s="61"/>
      <c r="B51" s="61"/>
      <c r="C51" s="22" t="s">
        <v>22</v>
      </c>
      <c r="D51" s="22" t="s">
        <v>23</v>
      </c>
      <c r="E51" s="22" t="s">
        <v>22</v>
      </c>
      <c r="F51" s="22" t="s">
        <v>23</v>
      </c>
      <c r="G51" s="8"/>
      <c r="H51" s="40"/>
      <c r="I51" s="41"/>
      <c r="J51" s="47"/>
      <c r="K51" s="48"/>
      <c r="L51" s="34"/>
      <c r="M51" s="34"/>
      <c r="N51" s="35"/>
      <c r="O51" s="35"/>
      <c r="P51" s="35"/>
    </row>
    <row r="52" spans="1:16" x14ac:dyDescent="0.25">
      <c r="A52" s="65" t="s">
        <v>29</v>
      </c>
      <c r="B52" s="17" t="s">
        <v>58</v>
      </c>
      <c r="C52" s="5"/>
      <c r="D52" s="25">
        <f>IF(C52=70,1,0)</f>
        <v>0</v>
      </c>
      <c r="E52" s="28"/>
      <c r="F52" s="28"/>
      <c r="G52" s="8"/>
      <c r="H52" s="40"/>
      <c r="I52" s="41"/>
      <c r="J52" s="47"/>
      <c r="K52" s="48"/>
      <c r="L52" s="34"/>
      <c r="M52" s="34"/>
      <c r="N52" s="35"/>
      <c r="O52" s="35"/>
      <c r="P52" s="35"/>
    </row>
    <row r="53" spans="1:16" x14ac:dyDescent="0.25">
      <c r="A53" s="65"/>
      <c r="B53" s="17" t="s">
        <v>14</v>
      </c>
      <c r="C53" s="53"/>
      <c r="D53" s="50">
        <f t="shared" ref="D53:D60" si="1">IF(C53=35,0.5,0)</f>
        <v>0</v>
      </c>
      <c r="E53" s="28"/>
      <c r="F53" s="28"/>
      <c r="G53" s="8"/>
      <c r="H53" s="40"/>
      <c r="I53" s="41"/>
      <c r="J53" s="47"/>
      <c r="K53" s="48"/>
      <c r="L53" s="34"/>
      <c r="M53" s="34"/>
      <c r="N53" s="35"/>
      <c r="O53" s="35"/>
      <c r="P53" s="35"/>
    </row>
    <row r="54" spans="1:16" x14ac:dyDescent="0.25">
      <c r="A54" s="65"/>
      <c r="B54" s="17" t="s">
        <v>61</v>
      </c>
      <c r="C54" s="53"/>
      <c r="D54" s="50">
        <f t="shared" si="1"/>
        <v>0</v>
      </c>
      <c r="E54" s="28"/>
      <c r="F54" s="28"/>
      <c r="G54" s="8"/>
      <c r="H54" s="40"/>
      <c r="I54" s="41"/>
      <c r="J54" s="47"/>
      <c r="K54" s="48"/>
      <c r="L54" s="34"/>
      <c r="M54" s="34"/>
      <c r="N54" s="35"/>
      <c r="O54" s="35"/>
      <c r="P54" s="35"/>
    </row>
    <row r="55" spans="1:16" x14ac:dyDescent="0.25">
      <c r="A55" s="65"/>
      <c r="B55" s="17" t="s">
        <v>62</v>
      </c>
      <c r="C55" s="53"/>
      <c r="D55" s="50">
        <f t="shared" si="1"/>
        <v>0</v>
      </c>
      <c r="E55" s="28"/>
      <c r="F55" s="28"/>
      <c r="G55" s="8"/>
      <c r="H55" s="40"/>
      <c r="I55" s="41"/>
      <c r="J55" s="47"/>
      <c r="K55" s="48"/>
      <c r="L55" s="34"/>
      <c r="M55" s="34"/>
      <c r="N55" s="35"/>
      <c r="O55" s="35"/>
      <c r="P55" s="35"/>
    </row>
    <row r="56" spans="1:16" x14ac:dyDescent="0.25">
      <c r="A56" s="65"/>
      <c r="B56" s="17" t="s">
        <v>64</v>
      </c>
      <c r="C56" s="53">
        <v>35</v>
      </c>
      <c r="D56" s="50">
        <f t="shared" si="1"/>
        <v>0.5</v>
      </c>
      <c r="E56" s="28"/>
      <c r="F56" s="28"/>
      <c r="G56" s="8"/>
      <c r="H56" s="40"/>
      <c r="I56" s="41"/>
      <c r="J56" s="47"/>
      <c r="K56" s="48"/>
      <c r="L56" s="34"/>
      <c r="M56" s="34"/>
      <c r="N56" s="35"/>
      <c r="O56" s="35"/>
      <c r="P56" s="35"/>
    </row>
    <row r="57" spans="1:16" x14ac:dyDescent="0.25">
      <c r="A57" s="65"/>
      <c r="B57" s="17" t="s">
        <v>67</v>
      </c>
      <c r="C57" s="53">
        <v>35</v>
      </c>
      <c r="D57" s="50">
        <f t="shared" si="1"/>
        <v>0.5</v>
      </c>
      <c r="E57" s="28"/>
      <c r="F57" s="28"/>
      <c r="G57" s="8"/>
      <c r="H57" s="40"/>
      <c r="I57" s="41"/>
      <c r="J57" s="47"/>
      <c r="K57" s="48"/>
      <c r="L57" s="34"/>
      <c r="M57" s="34"/>
      <c r="N57" s="35"/>
      <c r="O57" s="35"/>
      <c r="P57" s="35"/>
    </row>
    <row r="58" spans="1:16" x14ac:dyDescent="0.25">
      <c r="A58" s="65"/>
      <c r="B58" s="17" t="s">
        <v>66</v>
      </c>
      <c r="C58" s="53">
        <v>35</v>
      </c>
      <c r="D58" s="50">
        <f t="shared" si="1"/>
        <v>0.5</v>
      </c>
      <c r="E58" s="28"/>
      <c r="F58" s="28"/>
      <c r="G58" s="8"/>
      <c r="H58" s="40"/>
      <c r="I58" s="41"/>
      <c r="J58" s="47"/>
      <c r="K58" s="48"/>
      <c r="L58" s="34"/>
      <c r="M58" s="34"/>
      <c r="N58" s="35"/>
      <c r="O58" s="35"/>
      <c r="P58" s="35"/>
    </row>
    <row r="59" spans="1:16" x14ac:dyDescent="0.25">
      <c r="A59" s="65"/>
      <c r="B59" s="17" t="s">
        <v>65</v>
      </c>
      <c r="C59" s="53">
        <v>35</v>
      </c>
      <c r="D59" s="50">
        <f t="shared" si="1"/>
        <v>0.5</v>
      </c>
      <c r="E59" s="28"/>
      <c r="F59" s="28"/>
      <c r="G59" s="8"/>
      <c r="H59" s="40"/>
      <c r="I59" s="41"/>
      <c r="J59" s="47"/>
      <c r="K59" s="48"/>
      <c r="L59" s="34"/>
      <c r="M59" s="34"/>
      <c r="N59" s="35"/>
      <c r="O59" s="35"/>
      <c r="P59" s="35"/>
    </row>
    <row r="60" spans="1:16" x14ac:dyDescent="0.25">
      <c r="A60" s="65"/>
      <c r="B60" s="17" t="s">
        <v>59</v>
      </c>
      <c r="C60" s="53"/>
      <c r="D60" s="50">
        <f t="shared" si="1"/>
        <v>0</v>
      </c>
      <c r="E60" s="28"/>
      <c r="F60" s="28"/>
      <c r="G60" s="8"/>
      <c r="H60" s="40"/>
      <c r="I60" s="41"/>
      <c r="J60" s="47"/>
      <c r="K60" s="48"/>
      <c r="L60" s="34"/>
      <c r="M60" s="34"/>
      <c r="N60" s="35"/>
      <c r="O60" s="35"/>
      <c r="P60" s="35"/>
    </row>
    <row r="61" spans="1:16" x14ac:dyDescent="0.25">
      <c r="A61" s="65"/>
      <c r="B61" s="17" t="s">
        <v>63</v>
      </c>
      <c r="C61" s="53"/>
      <c r="D61" s="50">
        <f>IF(C61=35,0.5,0)</f>
        <v>0</v>
      </c>
      <c r="E61" s="28"/>
      <c r="F61" s="28"/>
      <c r="G61" s="8"/>
      <c r="H61" s="40"/>
      <c r="I61" s="41"/>
      <c r="J61" s="47"/>
      <c r="K61" s="48"/>
      <c r="L61" s="34"/>
      <c r="M61" s="34"/>
      <c r="N61" s="35"/>
      <c r="O61" s="35"/>
      <c r="P61" s="35"/>
    </row>
    <row r="62" spans="1:16" x14ac:dyDescent="0.25">
      <c r="A62" s="65"/>
      <c r="B62" s="17" t="s">
        <v>60</v>
      </c>
      <c r="C62" s="53"/>
      <c r="D62" s="50">
        <f>IF(C62=35,0.5,0)</f>
        <v>0</v>
      </c>
      <c r="E62" s="28"/>
      <c r="F62" s="28"/>
      <c r="G62" s="8"/>
      <c r="H62" s="40"/>
      <c r="I62" s="41"/>
      <c r="J62" s="47"/>
      <c r="K62" s="48"/>
      <c r="L62" s="34"/>
      <c r="M62" s="34"/>
      <c r="N62" s="35"/>
      <c r="O62" s="35"/>
      <c r="P62" s="35"/>
    </row>
    <row r="63" spans="1:16" x14ac:dyDescent="0.25">
      <c r="A63" s="65"/>
      <c r="B63" s="17" t="s">
        <v>68</v>
      </c>
      <c r="C63" s="53">
        <v>35</v>
      </c>
      <c r="D63" s="50">
        <f>IF(C63=35,0.5,0)</f>
        <v>0.5</v>
      </c>
      <c r="E63" s="28"/>
      <c r="F63" s="28"/>
      <c r="G63" s="8"/>
      <c r="H63" s="40"/>
      <c r="I63" s="41"/>
      <c r="J63" s="47"/>
      <c r="K63" s="48"/>
      <c r="L63" s="34"/>
      <c r="M63" s="34"/>
      <c r="N63" s="35"/>
      <c r="O63" s="35"/>
      <c r="P63" s="35"/>
    </row>
    <row r="64" spans="1:16" x14ac:dyDescent="0.25">
      <c r="A64" s="14"/>
      <c r="B64" s="19"/>
      <c r="C64" s="29">
        <f t="shared" ref="C64:E64" si="2">C14+C15+C16+C17+C18+C19+C20+C21+C22+C23+C24+C25+C26+C27+C28+C29+C30+C31+C32+C33+C34+C35+C36+C37+C38+C39+C40+C41+C42+C43+C44+C45+C46+C47+C48+C49+C52+C53+C54+C55+C56+C57+C58+C59+C60+C61+C62+C63</f>
        <v>1610</v>
      </c>
      <c r="D64" s="29">
        <f t="shared" si="2"/>
        <v>23</v>
      </c>
      <c r="E64" s="29">
        <f t="shared" si="2"/>
        <v>840</v>
      </c>
      <c r="F64" s="29">
        <f>F14+F15+F16+F17+F18+F19+F20+F21+F22+F23+F24+F25+F26+F27+F28+F29+F30+F31+F32+F33+F34+F35+F36+F37+F38+F39+F40+F41+F42+F43+F44+F45+F46+F47+F48+F49+F52+F53+F54+F55+F56+F57+F58+F59+F60+F61+F62+F63</f>
        <v>12</v>
      </c>
      <c r="G64" s="8"/>
      <c r="H64" s="40"/>
      <c r="I64" s="41"/>
      <c r="J64" s="47"/>
      <c r="K64" s="48"/>
      <c r="L64" s="34"/>
      <c r="M64" s="34"/>
      <c r="N64" s="35"/>
      <c r="O64" s="35"/>
      <c r="P64" s="35"/>
    </row>
    <row r="65" spans="1:16" x14ac:dyDescent="0.25">
      <c r="A65" s="15"/>
      <c r="B65" s="20" t="s">
        <v>26</v>
      </c>
      <c r="C65" s="69">
        <f>SUM(C64+E64)</f>
        <v>2450</v>
      </c>
      <c r="D65" s="70"/>
      <c r="E65" s="71">
        <f>SUM(D64+F64)</f>
        <v>35</v>
      </c>
      <c r="F65" s="72"/>
      <c r="G65" s="8"/>
      <c r="H65" s="40"/>
      <c r="I65" s="41"/>
      <c r="J65" s="41"/>
      <c r="K65" s="41"/>
      <c r="L65" s="34"/>
      <c r="M65" s="34"/>
      <c r="N65" s="35"/>
      <c r="O65" s="35"/>
      <c r="P65" s="35"/>
    </row>
    <row r="66" spans="1:16" x14ac:dyDescent="0.25">
      <c r="A66" s="67" t="str">
        <f>IF(C65&gt;2590,"Максимальное количество выбранных часов не должно превышать 2590",IF(C65&lt;2170,"Минимальное количество выбранных часов должно быть не менее 2170",""))</f>
        <v/>
      </c>
      <c r="B66" s="67"/>
      <c r="C66" s="67"/>
      <c r="D66" s="67"/>
      <c r="E66" s="67"/>
      <c r="F66" s="67"/>
      <c r="G66" s="8"/>
      <c r="H66" s="40"/>
      <c r="I66" s="41"/>
      <c r="J66" s="41"/>
      <c r="K66" s="41"/>
      <c r="L66" s="34"/>
      <c r="M66" s="34"/>
      <c r="N66" s="35"/>
      <c r="O66" s="35"/>
      <c r="P66" s="35"/>
    </row>
    <row r="67" spans="1:16" x14ac:dyDescent="0.25">
      <c r="A67" s="30" t="s">
        <v>27</v>
      </c>
      <c r="B67" s="8"/>
      <c r="C67" s="8"/>
      <c r="D67" s="31"/>
      <c r="E67" s="31"/>
      <c r="F67" s="31"/>
      <c r="G67" s="8"/>
      <c r="H67" s="40"/>
      <c r="I67" s="41"/>
      <c r="J67" s="41"/>
      <c r="K67" s="41"/>
      <c r="L67" s="34"/>
      <c r="M67" s="34"/>
      <c r="N67" s="35"/>
      <c r="O67" s="35"/>
      <c r="P67" s="35"/>
    </row>
    <row r="68" spans="1:16" x14ac:dyDescent="0.25">
      <c r="A68" s="30"/>
      <c r="B68" s="8"/>
      <c r="C68" s="8"/>
      <c r="D68" s="31"/>
      <c r="E68" s="31"/>
      <c r="F68" s="31"/>
      <c r="G68" s="8"/>
      <c r="H68" s="40"/>
      <c r="I68" s="41"/>
      <c r="J68" s="41"/>
      <c r="K68" s="41"/>
      <c r="L68" s="34"/>
      <c r="M68" s="34"/>
      <c r="N68" s="35"/>
      <c r="O68" s="35"/>
      <c r="P68" s="35"/>
    </row>
    <row r="69" spans="1:16" s="7" customFormat="1" x14ac:dyDescent="0.25">
      <c r="A69" s="30" t="s">
        <v>28</v>
      </c>
      <c r="B69" s="8"/>
      <c r="C69" s="8"/>
      <c r="D69" s="8"/>
      <c r="E69" s="8"/>
      <c r="F69" s="8"/>
      <c r="G69" s="8"/>
      <c r="H69" s="40"/>
      <c r="I69" s="41"/>
      <c r="J69" s="41"/>
      <c r="K69" s="41"/>
      <c r="L69" s="34"/>
      <c r="M69" s="34"/>
      <c r="N69" s="39"/>
      <c r="O69" s="39"/>
      <c r="P69" s="39"/>
    </row>
    <row r="70" spans="1:16" s="7" customFormat="1" x14ac:dyDescent="0.25">
      <c r="A70" s="8"/>
      <c r="B70" s="68" t="s">
        <v>43</v>
      </c>
      <c r="C70" s="68"/>
      <c r="D70" s="68"/>
      <c r="E70" s="68"/>
      <c r="F70" s="8"/>
      <c r="G70" s="8"/>
      <c r="H70" s="40"/>
      <c r="I70" s="41"/>
      <c r="J70" s="41"/>
      <c r="K70" s="41"/>
      <c r="L70" s="34"/>
      <c r="M70" s="34"/>
      <c r="N70" s="39"/>
      <c r="O70" s="39"/>
      <c r="P70" s="39"/>
    </row>
    <row r="71" spans="1:16" s="7" customFormat="1" x14ac:dyDescent="0.25">
      <c r="A71" s="30" t="s">
        <v>71</v>
      </c>
      <c r="B71" s="8"/>
      <c r="C71" s="8"/>
      <c r="D71" s="8"/>
      <c r="E71" s="8"/>
      <c r="F71" s="8"/>
      <c r="G71" s="8"/>
      <c r="H71" s="40"/>
      <c r="I71" s="41"/>
      <c r="J71" s="41"/>
      <c r="K71" s="41"/>
      <c r="L71" s="34"/>
      <c r="M71" s="34"/>
      <c r="N71" s="39"/>
      <c r="O71" s="39"/>
      <c r="P71" s="39"/>
    </row>
    <row r="73" spans="1:16" s="7" customFormat="1" x14ac:dyDescent="0.25">
      <c r="A73" s="6"/>
      <c r="B73" s="2"/>
      <c r="C73" s="2"/>
      <c r="D73" s="2"/>
      <c r="E73" s="2"/>
      <c r="F73" s="2"/>
      <c r="G73" s="2"/>
      <c r="H73" s="56"/>
      <c r="I73" s="57"/>
      <c r="J73" s="57"/>
      <c r="K73" s="57"/>
      <c r="L73" s="1"/>
      <c r="M73" s="1"/>
    </row>
  </sheetData>
  <sheetProtection algorithmName="SHA-512" hashValue="MbTMEm+v0TeadidNpVuCQhPhwH26/zGobDv3Yxd8Rt0b+SYvhhv6H6fPPMMfWMHBcjJD4Ww+F2oOF/R3dLFKHg==" saltValue="cFD6wrRG6dIY1/brnmEGNg==" spinCount="100000" sheet="1" objects="1" scenarios="1"/>
  <sortState ref="B50:F61">
    <sortCondition ref="B50"/>
  </sortState>
  <dataConsolidate/>
  <mergeCells count="22">
    <mergeCell ref="A52:A63"/>
    <mergeCell ref="A66:F66"/>
    <mergeCell ref="B70:E70"/>
    <mergeCell ref="C65:D65"/>
    <mergeCell ref="E65:F65"/>
    <mergeCell ref="A34:A46"/>
    <mergeCell ref="A12:A13"/>
    <mergeCell ref="B12:B13"/>
    <mergeCell ref="C12:D12"/>
    <mergeCell ref="E12:F12"/>
    <mergeCell ref="A14:A15"/>
    <mergeCell ref="A16:A17"/>
    <mergeCell ref="A18:A20"/>
    <mergeCell ref="A21:A24"/>
    <mergeCell ref="A25:A26"/>
    <mergeCell ref="A27:A30"/>
    <mergeCell ref="A31:A33"/>
    <mergeCell ref="A47:A49"/>
    <mergeCell ref="A50:A51"/>
    <mergeCell ref="B50:B51"/>
    <mergeCell ref="C50:D50"/>
    <mergeCell ref="E50:F50"/>
  </mergeCells>
  <conditionalFormatting sqref="D53">
    <cfRule type="cellIs" dxfId="32" priority="53" operator="equal">
      <formula>0</formula>
    </cfRule>
  </conditionalFormatting>
  <conditionalFormatting sqref="D20">
    <cfRule type="cellIs" dxfId="31" priority="45" operator="equal">
      <formula>0</formula>
    </cfRule>
  </conditionalFormatting>
  <conditionalFormatting sqref="D52">
    <cfRule type="cellIs" dxfId="30" priority="52" operator="equal">
      <formula>0</formula>
    </cfRule>
  </conditionalFormatting>
  <conditionalFormatting sqref="D36:D39">
    <cfRule type="cellIs" dxfId="29" priority="49" operator="equal">
      <formula>0</formula>
    </cfRule>
  </conditionalFormatting>
  <conditionalFormatting sqref="D24">
    <cfRule type="cellIs" dxfId="28" priority="47" operator="equal">
      <formula>0</formula>
    </cfRule>
  </conditionalFormatting>
  <conditionalFormatting sqref="D44">
    <cfRule type="cellIs" dxfId="27" priority="26" operator="equal">
      <formula>0</formula>
    </cfRule>
  </conditionalFormatting>
  <conditionalFormatting sqref="D32">
    <cfRule type="cellIs" dxfId="26" priority="40" operator="equal">
      <formula>0</formula>
    </cfRule>
  </conditionalFormatting>
  <conditionalFormatting sqref="D55">
    <cfRule type="cellIs" dxfId="25" priority="19" operator="equal">
      <formula>0</formula>
    </cfRule>
  </conditionalFormatting>
  <conditionalFormatting sqref="D22">
    <cfRule type="cellIs" dxfId="24" priority="37" operator="equal">
      <formula>0</formula>
    </cfRule>
    <cfRule type="cellIs" priority="38" operator="equal">
      <formula>0</formula>
    </cfRule>
  </conditionalFormatting>
  <conditionalFormatting sqref="D16">
    <cfRule type="cellIs" dxfId="23" priority="34" operator="equal">
      <formula>0</formula>
    </cfRule>
  </conditionalFormatting>
  <conditionalFormatting sqref="D17">
    <cfRule type="cellIs" dxfId="22" priority="33" operator="equal">
      <formula>0</formula>
    </cfRule>
  </conditionalFormatting>
  <conditionalFormatting sqref="C17">
    <cfRule type="cellIs" dxfId="21" priority="32" operator="equal">
      <formula>0</formula>
    </cfRule>
  </conditionalFormatting>
  <conditionalFormatting sqref="D45">
    <cfRule type="cellIs" dxfId="20" priority="31" operator="equal">
      <formula>0</formula>
    </cfRule>
  </conditionalFormatting>
  <conditionalFormatting sqref="D40">
    <cfRule type="cellIs" dxfId="19" priority="30" operator="equal">
      <formula>0</formula>
    </cfRule>
  </conditionalFormatting>
  <conditionalFormatting sqref="D41">
    <cfRule type="cellIs" dxfId="18" priority="29" operator="equal">
      <formula>0</formula>
    </cfRule>
  </conditionalFormatting>
  <conditionalFormatting sqref="D42">
    <cfRule type="cellIs" dxfId="17" priority="28" operator="equal">
      <formula>0</formula>
    </cfRule>
  </conditionalFormatting>
  <conditionalFormatting sqref="D43">
    <cfRule type="cellIs" dxfId="16" priority="27" operator="equal">
      <formula>0</formula>
    </cfRule>
  </conditionalFormatting>
  <conditionalFormatting sqref="D46:D48">
    <cfRule type="cellIs" dxfId="15" priority="25" operator="equal">
      <formula>0</formula>
    </cfRule>
  </conditionalFormatting>
  <conditionalFormatting sqref="D63">
    <cfRule type="cellIs" dxfId="14" priority="12" operator="equal">
      <formula>0</formula>
    </cfRule>
  </conditionalFormatting>
  <conditionalFormatting sqref="D49">
    <cfRule type="cellIs" dxfId="13" priority="22" operator="equal">
      <formula>0</formula>
    </cfRule>
  </conditionalFormatting>
  <conditionalFormatting sqref="D54">
    <cfRule type="cellIs" dxfId="12" priority="20" operator="equal">
      <formula>0</formula>
    </cfRule>
  </conditionalFormatting>
  <conditionalFormatting sqref="D56">
    <cfRule type="cellIs" dxfId="11" priority="18" operator="equal">
      <formula>0</formula>
    </cfRule>
  </conditionalFormatting>
  <conditionalFormatting sqref="D57">
    <cfRule type="cellIs" dxfId="10" priority="17" operator="equal">
      <formula>0</formula>
    </cfRule>
  </conditionalFormatting>
  <conditionalFormatting sqref="D58">
    <cfRule type="cellIs" dxfId="9" priority="16" operator="equal">
      <formula>0</formula>
    </cfRule>
  </conditionalFormatting>
  <conditionalFormatting sqref="D59">
    <cfRule type="cellIs" dxfId="8" priority="15" operator="equal">
      <formula>0</formula>
    </cfRule>
  </conditionalFormatting>
  <conditionalFormatting sqref="D61">
    <cfRule type="cellIs" dxfId="7" priority="14" operator="equal">
      <formula>0</formula>
    </cfRule>
  </conditionalFormatting>
  <conditionalFormatting sqref="D62">
    <cfRule type="cellIs" dxfId="6" priority="13" operator="equal">
      <formula>0</formula>
    </cfRule>
  </conditionalFormatting>
  <conditionalFormatting sqref="D19">
    <cfRule type="cellIs" dxfId="5" priority="11" operator="equal">
      <formula>0</formula>
    </cfRule>
  </conditionalFormatting>
  <conditionalFormatting sqref="D29">
    <cfRule type="cellIs" dxfId="4" priority="9" operator="equal">
      <formula>0</formula>
    </cfRule>
    <cfRule type="cellIs" priority="10" operator="equal">
      <formula>0</formula>
    </cfRule>
  </conditionalFormatting>
  <conditionalFormatting sqref="D30">
    <cfRule type="cellIs" dxfId="3" priority="7" operator="equal">
      <formula>0</formula>
    </cfRule>
    <cfRule type="cellIs" priority="8" operator="equal">
      <formula>0</formula>
    </cfRule>
  </conditionalFormatting>
  <conditionalFormatting sqref="D60">
    <cfRule type="cellIs" dxfId="2" priority="6" operator="equal">
      <formula>0</formula>
    </cfRule>
  </conditionalFormatting>
  <conditionalFormatting sqref="D26">
    <cfRule type="cellIs" dxfId="1" priority="4" operator="equal">
      <formula>0</formula>
    </cfRule>
    <cfRule type="cellIs" priority="5" operator="equal">
      <formula>0</formula>
    </cfRule>
  </conditionalFormatting>
  <conditionalFormatting sqref="D27">
    <cfRule type="cellIs" dxfId="0" priority="1" operator="equal">
      <formula>0</formula>
    </cfRule>
  </conditionalFormatting>
  <dataValidations count="3">
    <dataValidation type="list" allowBlank="1" showInputMessage="1" showErrorMessage="1" sqref="C22 C52 C38:C44 C46:C47 C29:C30 C26">
      <formula1>$H$20:$H$21</formula1>
    </dataValidation>
    <dataValidation type="list" allowBlank="1" showInputMessage="1" showErrorMessage="1" sqref="C24 C19:C20 C48 C27">
      <formula1>$H$22:$H$23</formula1>
    </dataValidation>
    <dataValidation type="list" allowBlank="1" showInputMessage="1" showErrorMessage="1" sqref="C49 C32 C16 C36:C37 C45 C53:C63">
      <formula1>$H$16:$H$17</formula1>
    </dataValidation>
  </dataValidations>
  <pageMargins left="0.51181102362204722" right="0.19685039370078741" top="0.59055118110236227" bottom="0.39370078740157483" header="0.31496062992125984" footer="0.31496062992125984"/>
  <pageSetup paperSize="9" scale="94" orientation="portrait" r:id="rId1"/>
  <rowBreaks count="1" manualBreakCount="1">
    <brk id="49" max="6" man="1"/>
  </rowBreaks>
  <ignoredErrors>
    <ignoredError sqref="D45 D5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Вариант 4</vt:lpstr>
      <vt:lpstr>'Вариант 4'!н</vt:lpstr>
      <vt:lpstr>'Вариант 4'!Область_печати</vt:lpstr>
      <vt:lpstr>'Вариант 4'!полчаса</vt:lpstr>
      <vt:lpstr>'Вариант 4'!час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Андреевна Климакова</dc:creator>
  <cp:lastModifiedBy>Оксана Андреевна Климакова</cp:lastModifiedBy>
  <cp:lastPrinted>2022-05-14T04:21:15Z</cp:lastPrinted>
  <dcterms:created xsi:type="dcterms:W3CDTF">2021-05-12T04:18:44Z</dcterms:created>
  <dcterms:modified xsi:type="dcterms:W3CDTF">2022-05-14T07:24:52Z</dcterms:modified>
</cp:coreProperties>
</file>